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2685" windowWidth="8325" windowHeight="6795" tabRatio="500" activeTab="0"/>
  </bookViews>
  <sheets>
    <sheet name="Sample tabulation of results" sheetId="1" r:id="rId1"/>
    <sheet name="Sample section scores graph" sheetId="2" r:id="rId2"/>
    <sheet name="Section A graph" sheetId="3" r:id="rId3"/>
    <sheet name="Section B graph" sheetId="4" r:id="rId4"/>
    <sheet name="Section C graph" sheetId="5" r:id="rId5"/>
    <sheet name="Section D graph" sheetId="6" r:id="rId6"/>
    <sheet name="Section E graph" sheetId="7" r:id="rId7"/>
    <sheet name="Section F graph" sheetId="8" r:id="rId8"/>
    <sheet name="Section G graph" sheetId="9" r:id="rId9"/>
  </sheets>
  <definedNames>
    <definedName name="_xlnm.Print_Area" localSheetId="1">'Sample section scores graph'!$A$1:$E$40</definedName>
    <definedName name="_xlnm.Print_Area" localSheetId="0">'Sample tabulation of results'!$A$1:$Q$48</definedName>
    <definedName name="_xlnm.Print_Area" localSheetId="2">'Section A graph'!$A$1:$K$32</definedName>
    <definedName name="_xlnm.Print_Area" localSheetId="3">'Section B graph'!$A$1:$K$32</definedName>
    <definedName name="_xlnm.Print_Area" localSheetId="4">'Section C graph'!$A$1:$K$32</definedName>
    <definedName name="_xlnm.Print_Area" localSheetId="5">'Section D graph'!$A$1:$K$32</definedName>
    <definedName name="_xlnm.Print_Area" localSheetId="6">'Section E graph'!$A$1:$K$33</definedName>
    <definedName name="_xlnm.Print_Area" localSheetId="7">'Section F graph'!$A$1:$K$31</definedName>
    <definedName name="_xlnm.Print_Area" localSheetId="8">'Section G graph'!$A$1:$K$32</definedName>
  </definedNames>
  <calcPr fullCalcOnLoad="1"/>
</workbook>
</file>

<file path=xl/sharedStrings.xml><?xml version="1.0" encoding="utf-8"?>
<sst xmlns="http://schemas.openxmlformats.org/spreadsheetml/2006/main" count="167" uniqueCount="67">
  <si>
    <t>User 1</t>
  </si>
  <si>
    <t>User 2</t>
  </si>
  <si>
    <t>User 3</t>
  </si>
  <si>
    <t>User 4</t>
  </si>
  <si>
    <t>User 5</t>
  </si>
  <si>
    <t>User 6</t>
  </si>
  <si>
    <t>User 7</t>
  </si>
  <si>
    <t>User 8</t>
  </si>
  <si>
    <t>User 9</t>
  </si>
  <si>
    <t>User 10</t>
  </si>
  <si>
    <t>Total score</t>
  </si>
  <si>
    <t>DK</t>
  </si>
  <si>
    <t>Average</t>
  </si>
  <si>
    <t>Section score</t>
  </si>
  <si>
    <t>User 11</t>
  </si>
  <si>
    <t>User 12</t>
  </si>
  <si>
    <t>Out of 100</t>
  </si>
  <si>
    <t xml:space="preserve"> </t>
  </si>
  <si>
    <t>AVERAGE</t>
  </si>
  <si>
    <t>Your community Name here</t>
  </si>
  <si>
    <t>A2 There is collaboration across the region to provide tourism experiences.</t>
  </si>
  <si>
    <t>A1 Community leaders understand the need to develop memorable, in depth tourism experiences, as opposed to sightseeing.</t>
  </si>
  <si>
    <t>A3 Our tourism operators are entrepreneurial and effectively seek out opportunities or unfilled niches.</t>
  </si>
  <si>
    <t xml:space="preserve">A4 There is a community tourism plan or strategy that includes collaboration between public, private, and non-profit sectors. </t>
  </si>
  <si>
    <t>A5 Citizens of this community have a positive attitude towards tourists.</t>
  </si>
  <si>
    <t xml:space="preserve">B1 Our region has geographic or natural assets that are being turned into great tourism experiences. </t>
  </si>
  <si>
    <t>B2 Our region has architecture, art,  history or stories that are being turned into great tourism experiences.</t>
  </si>
  <si>
    <t>B3 Our region has cuisine or other local unique customs that are being turned into great tourism experiences.</t>
  </si>
  <si>
    <t>B4 Our region has aboriginal tourism opportunities that are being effectively explored.</t>
  </si>
  <si>
    <t>B5 We know how many visitors we get and where they come from.</t>
  </si>
  <si>
    <t>C1 The community understands that there is a good business case for taking on and marketing sustainable tourism practices.</t>
  </si>
  <si>
    <t>C2 This community has an official sustainability plan or a tourism plan that includes sustainability principles.</t>
  </si>
  <si>
    <t>C3 Local governments or local tourism organizations help operators learn how to be more sustainable.</t>
  </si>
  <si>
    <t>C4 Local governments or local tourism organizations encourage operators to buy locally if possible.</t>
  </si>
  <si>
    <t>C5 Local governments or local tourism organizations encourage operators to hire locally if possible.</t>
  </si>
  <si>
    <t>D. Community Vitality</t>
  </si>
  <si>
    <t>C. Sustainability</t>
  </si>
  <si>
    <t>A. Creating Tourism Experiences: Attitudes</t>
  </si>
  <si>
    <t>E. Tourism Infrastructure and Capacity</t>
  </si>
  <si>
    <t>F. Tourism Marketing</t>
  </si>
  <si>
    <t>D1 Young adults (age 25-34) consider the community a desirable place to live.</t>
  </si>
  <si>
    <t>D2 There is a spirit of innovation and entrepreneurship in this community.</t>
  </si>
  <si>
    <t>D3 There are friendly public spaces where a variety of kinds of people feel welcome: e.g. parks, squares, fountains, outdoor cafes, benches, playgrounds</t>
  </si>
  <si>
    <t>D4 This community values and supports the arts.</t>
  </si>
  <si>
    <t>D5 The community has at least one public festival that generates a feeling of magic and excitement.</t>
  </si>
  <si>
    <t>E1 Our dining and drinking establishments serve tourists effectively.</t>
  </si>
  <si>
    <t>E2 We have enough quality accommodation for the tourists we hope to attract.</t>
  </si>
  <si>
    <t>E3 There are outdoor maps, kiosks and directional signs to make it easy for visitors to find their way around.</t>
  </si>
  <si>
    <t>E4 Our community has an individual or group that effectively promotes tourism.</t>
  </si>
  <si>
    <t>E5 We have a high quality visitor centre.</t>
  </si>
  <si>
    <t>F1 The photos, videos, and graphics on our community website are strikingly beautiful and professional looking.</t>
  </si>
  <si>
    <t>F2 Our community website conveys a sense of excitement.</t>
  </si>
  <si>
    <t>F3 Our community website has many links to local tourism operators and experiences.</t>
  </si>
  <si>
    <t>F4 Our website makes it easy for potential visitors to find things to do in our community and book them online.</t>
  </si>
  <si>
    <t>F5 We use social media, including TripAdvisor, as an important part of our tourism marketing.</t>
  </si>
  <si>
    <t>SECTION</t>
  </si>
  <si>
    <t>B. Creating Tourism Experiences: Exploration and Implementation</t>
  </si>
  <si>
    <t>OVERALL SCORE</t>
  </si>
  <si>
    <t>G1 Our community or region has a tourism brand.</t>
  </si>
  <si>
    <t>G2 Our community’s tourism brand promises visitors something specific that they can’t get, or do, closer to home.</t>
  </si>
  <si>
    <t>G3 The meaning of our brand is clear. You don’t have to explain it to people.</t>
  </si>
  <si>
    <t>G4 Our brand is accepted and promoted by residents, businesses and tourism operators.</t>
  </si>
  <si>
    <t>G5 Residents are proud of their town and like to boast about it to outsiders.</t>
  </si>
  <si>
    <t>G. Tourism Branding</t>
  </si>
  <si>
    <t>Your community name here</t>
  </si>
  <si>
    <t>Sample Graph for Section Averages</t>
  </si>
  <si>
    <t>TVA Results Spreadsheet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</si>
</sst>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rebuchet MS"/>
      <family val="0"/>
    </font>
    <font>
      <sz val="12"/>
      <color indexed="10"/>
      <name val="Calibri"/>
      <family val="2"/>
    </font>
    <font>
      <sz val="10"/>
      <name val="Trebuchet MS"/>
      <family val="0"/>
    </font>
    <font>
      <sz val="12"/>
      <name val="Calibri"/>
      <family val="0"/>
    </font>
    <font>
      <b/>
      <sz val="18"/>
      <color indexed="8"/>
      <name val="Calibri"/>
      <family val="0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Trebuchet MS"/>
      <family val="0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6"/>
      <color indexed="26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7" fillId="31" borderId="7" applyNumberFormat="0" applyFont="0" applyAlignment="0" applyProtection="0"/>
    <xf numFmtId="0" fontId="44" fillId="26" borderId="8" applyNumberFormat="0" applyAlignment="0" applyProtection="0"/>
    <xf numFmtId="9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2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164" fontId="5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10" fillId="0" borderId="0" xfId="0" applyFont="1" applyAlignment="1">
      <alignment horizontal="center"/>
    </xf>
    <xf numFmtId="0" fontId="10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5" borderId="10" xfId="0" applyFont="1" applyFill="1" applyBorder="1" applyAlignment="1">
      <alignment/>
    </xf>
    <xf numFmtId="0" fontId="10" fillId="36" borderId="0" xfId="0" applyFont="1" applyFill="1" applyAlignment="1">
      <alignment/>
    </xf>
    <xf numFmtId="164" fontId="10" fillId="36" borderId="0" xfId="0" applyNumberFormat="1" applyFont="1" applyFill="1" applyAlignment="1">
      <alignment/>
    </xf>
    <xf numFmtId="164" fontId="10" fillId="36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64" fontId="11" fillId="34" borderId="0" xfId="0" applyNumberFormat="1" applyFont="1" applyFill="1" applyAlignment="1">
      <alignment horizontal="center"/>
    </xf>
    <xf numFmtId="164" fontId="10" fillId="34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0" fillId="34" borderId="0" xfId="0" applyFont="1" applyFill="1" applyAlignment="1">
      <alignment/>
    </xf>
    <xf numFmtId="0" fontId="10" fillId="5" borderId="11" xfId="0" applyFont="1" applyFill="1" applyBorder="1" applyAlignment="1">
      <alignment/>
    </xf>
    <xf numFmtId="164" fontId="10" fillId="5" borderId="12" xfId="0" applyNumberFormat="1" applyFont="1" applyFill="1" applyBorder="1" applyAlignment="1">
      <alignment/>
    </xf>
    <xf numFmtId="0" fontId="1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Tourism Vitality Alberta - Section Scores 
</a:t>
            </a:r>
          </a:p>
        </c:rich>
      </c:tx>
      <c:layout>
        <c:manualLayout>
          <c:xMode val="factor"/>
          <c:yMode val="factor"/>
          <c:x val="0.13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18"/>
          <c:w val="0.8195"/>
          <c:h val="0.8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'Sample section scores graph'!$C$5</c:f>
              <c:strCache>
                <c:ptCount val="1"/>
                <c:pt idx="0">
                  <c:v>Your community name here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'Sample section scores graph'!$B$6:$B$14</c:f>
              <c:strCache/>
            </c:strRef>
          </c:cat>
          <c:val>
            <c:numRef>
              <c:f>'Sample section scores graph'!$C$6:$C$14</c:f>
              <c:numCache/>
            </c:numRef>
          </c:val>
        </c:ser>
        <c:axId val="5703552"/>
        <c:axId val="51331969"/>
      </c:barChart>
      <c:catAx>
        <c:axId val="57035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31969"/>
        <c:crosses val="autoZero"/>
        <c:auto val="1"/>
        <c:lblOffset val="100"/>
        <c:tickLblSkip val="1"/>
        <c:noMultiLvlLbl val="0"/>
      </c:catAx>
      <c:valAx>
        <c:axId val="5133196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3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A. Creating Tourism Experiences: Attitudes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106"/>
          <c:w val="0.9115"/>
          <c:h val="0.8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'Section A graph'!$B$3</c:f>
              <c:strCache>
                <c:ptCount val="1"/>
                <c:pt idx="0">
                  <c:v>Your community Name here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'Section A graph'!$A$4:$A$9</c:f>
              <c:strCache/>
            </c:strRef>
          </c:cat>
          <c:val>
            <c:numRef>
              <c:f>'Section A graph'!$B$4:$B$9</c:f>
              <c:numCache/>
            </c:numRef>
          </c:val>
        </c:ser>
        <c:axId val="59334538"/>
        <c:axId val="64248795"/>
      </c:barChart>
      <c:catAx>
        <c:axId val="593345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48795"/>
        <c:crosses val="autoZero"/>
        <c:auto val="1"/>
        <c:lblOffset val="100"/>
        <c:tickLblSkip val="1"/>
        <c:noMultiLvlLbl val="0"/>
      </c:catAx>
      <c:valAx>
        <c:axId val="6424879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34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B. Creating Tourism Experiences: Exploration and Implementation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11225"/>
          <c:w val="0.923"/>
          <c:h val="0.86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'Section B graph'!$B$3</c:f>
              <c:strCache>
                <c:ptCount val="1"/>
                <c:pt idx="0">
                  <c:v>Your community Name here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'Section B graph'!$A$4:$A$9</c:f>
              <c:strCache/>
            </c:strRef>
          </c:cat>
          <c:val>
            <c:numRef>
              <c:f>'Section B graph'!$B$4:$B$9</c:f>
              <c:numCache/>
            </c:numRef>
          </c:val>
        </c:ser>
        <c:axId val="41368244"/>
        <c:axId val="36769877"/>
      </c:barChart>
      <c:catAx>
        <c:axId val="413682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9877"/>
        <c:crosses val="autoZero"/>
        <c:auto val="1"/>
        <c:lblOffset val="100"/>
        <c:tickLblSkip val="1"/>
        <c:noMultiLvlLbl val="0"/>
      </c:catAx>
      <c:valAx>
        <c:axId val="3676987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682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Sustainability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1105"/>
          <c:w val="0.9125"/>
          <c:h val="0.8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'Section C graph'!$B$3</c:f>
              <c:strCache>
                <c:ptCount val="1"/>
                <c:pt idx="0">
                  <c:v>Your community Name here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18472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'Section C graph'!$A$4:$A$9</c:f>
              <c:strCache/>
            </c:strRef>
          </c:cat>
          <c:val>
            <c:numRef>
              <c:f>'Section C graph'!$B$4:$B$9</c:f>
              <c:numCache/>
            </c:numRef>
          </c:val>
        </c:ser>
        <c:axId val="62493438"/>
        <c:axId val="25570031"/>
      </c:barChart>
      <c:catAx>
        <c:axId val="624934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70031"/>
        <c:crosses val="autoZero"/>
        <c:auto val="1"/>
        <c:lblOffset val="100"/>
        <c:tickLblSkip val="1"/>
        <c:noMultiLvlLbl val="0"/>
      </c:catAx>
      <c:valAx>
        <c:axId val="2557003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93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D. Community Vitality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106"/>
          <c:w val="0.962"/>
          <c:h val="0.8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'Section D graph'!$B$3</c:f>
              <c:strCache>
                <c:ptCount val="1"/>
                <c:pt idx="0">
                  <c:v>Your community Name here</c:v>
                </c:pt>
              </c:strCache>
            </c:strRef>
          </c:tx>
          <c:spPr>
            <a:gradFill rotWithShape="1">
              <a:gsLst>
                <a:gs pos="0">
                  <a:srgbClr val="762F00"/>
                </a:gs>
                <a:gs pos="50000">
                  <a:srgbClr val="FF6600"/>
                </a:gs>
                <a:gs pos="100000">
                  <a:srgbClr val="762F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'Section D graph'!$A$4:$A$9</c:f>
              <c:strCache/>
            </c:strRef>
          </c:cat>
          <c:val>
            <c:numRef>
              <c:f>'Section D graph'!$B$4:$B$9</c:f>
              <c:numCache/>
            </c:numRef>
          </c:val>
        </c:ser>
        <c:axId val="28803688"/>
        <c:axId val="57906601"/>
      </c:barChart>
      <c:catAx>
        <c:axId val="288036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06601"/>
        <c:crosses val="autoZero"/>
        <c:auto val="1"/>
        <c:lblOffset val="100"/>
        <c:tickLblSkip val="1"/>
        <c:noMultiLvlLbl val="0"/>
      </c:catAx>
      <c:valAx>
        <c:axId val="5790660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03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E. Tourism Infrastructure and Capacity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0775"/>
          <c:w val="0.925"/>
          <c:h val="0.87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'Section E graph'!$B$3</c:f>
              <c:strCache>
                <c:ptCount val="1"/>
                <c:pt idx="0">
                  <c:v>Your community Name here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100000">
                  <a:srgbClr val="9933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'Section E graph'!$A$4:$A$9</c:f>
              <c:strCache/>
            </c:strRef>
          </c:cat>
          <c:val>
            <c:numRef>
              <c:f>'Section E graph'!$B$4:$B$9</c:f>
              <c:numCache/>
            </c:numRef>
          </c:val>
        </c:ser>
        <c:axId val="51397362"/>
        <c:axId val="59923075"/>
      </c:barChart>
      <c:catAx>
        <c:axId val="513973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3075"/>
        <c:crosses val="autoZero"/>
        <c:auto val="1"/>
        <c:lblOffset val="100"/>
        <c:tickLblSkip val="1"/>
        <c:noMultiLvlLbl val="0"/>
      </c:catAx>
      <c:valAx>
        <c:axId val="5992307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973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F. Tourism Marketing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114"/>
          <c:w val="0.93175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'Section F graph'!$B$3</c:f>
              <c:strCache>
                <c:ptCount val="1"/>
                <c:pt idx="0">
                  <c:v>Your community Name here</c:v>
                </c:pt>
              </c:strCache>
            </c:strRef>
          </c:tx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'Section F graph'!$A$4:$A$9</c:f>
              <c:strCache/>
            </c:strRef>
          </c:cat>
          <c:val>
            <c:numRef>
              <c:f>'Section F graph'!$B$4:$B$9</c:f>
              <c:numCache/>
            </c:numRef>
          </c:val>
        </c:ser>
        <c:axId val="2436764"/>
        <c:axId val="21930877"/>
      </c:barChart>
      <c:catAx>
        <c:axId val="24367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30877"/>
        <c:crosses val="autoZero"/>
        <c:auto val="1"/>
        <c:lblOffset val="100"/>
        <c:tickLblSkip val="1"/>
        <c:noMultiLvlLbl val="0"/>
      </c:catAx>
      <c:valAx>
        <c:axId val="2193087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67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G. Tourism Branding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121"/>
          <c:w val="0.95325"/>
          <c:h val="0.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'Section G graph'!$B$3</c:f>
              <c:strCache>
                <c:ptCount val="1"/>
                <c:pt idx="0">
                  <c:v>Your community Name here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100000">
                  <a:srgbClr val="9999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'Section G graph'!$A$4:$A$9</c:f>
              <c:strCache/>
            </c:strRef>
          </c:cat>
          <c:val>
            <c:numRef>
              <c:f>'Section G graph'!$B$4:$B$9</c:f>
              <c:numCache/>
            </c:numRef>
          </c:val>
        </c:ser>
        <c:axId val="63160166"/>
        <c:axId val="31570583"/>
      </c:barChart>
      <c:catAx>
        <c:axId val="631601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70583"/>
        <c:crosses val="autoZero"/>
        <c:auto val="1"/>
        <c:lblOffset val="100"/>
        <c:tickLblSkip val="1"/>
        <c:noMultiLvlLbl val="0"/>
      </c:catAx>
      <c:valAx>
        <c:axId val="3157058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0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14</xdr:row>
      <xdr:rowOff>190500</xdr:rowOff>
    </xdr:from>
    <xdr:ext cx="10791825" cy="3009900"/>
    <xdr:sp>
      <xdr:nvSpPr>
        <xdr:cNvPr id="1" name="Rectangle 1"/>
        <xdr:cNvSpPr>
          <a:spLocks/>
        </xdr:cNvSpPr>
      </xdr:nvSpPr>
      <xdr:spPr>
        <a:xfrm rot="2358644">
          <a:off x="5657850" y="3095625"/>
          <a:ext cx="10791825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64592" tIns="164592" rIns="164592" bIns="0"/>
        <a:p>
          <a:pPr algn="ctr">
            <a:defRPr/>
          </a:pPr>
          <a:r>
            <a:rPr lang="en-US" cap="none" sz="96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SAMPLE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14</xdr:row>
      <xdr:rowOff>47625</xdr:rowOff>
    </xdr:from>
    <xdr:to>
      <xdr:col>4</xdr:col>
      <xdr:colOff>733425</xdr:colOff>
      <xdr:row>38</xdr:row>
      <xdr:rowOff>190500</xdr:rowOff>
    </xdr:to>
    <xdr:graphicFrame>
      <xdr:nvGraphicFramePr>
        <xdr:cNvPr id="1" name="Chart 2"/>
        <xdr:cNvGraphicFramePr/>
      </xdr:nvGraphicFramePr>
      <xdr:xfrm>
        <a:off x="114300" y="3009900"/>
        <a:ext cx="78295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104775</xdr:rowOff>
    </xdr:from>
    <xdr:to>
      <xdr:col>10</xdr:col>
      <xdr:colOff>514350</xdr:colOff>
      <xdr:row>30</xdr:row>
      <xdr:rowOff>133350</xdr:rowOff>
    </xdr:to>
    <xdr:graphicFrame>
      <xdr:nvGraphicFramePr>
        <xdr:cNvPr id="1" name="Chart 3"/>
        <xdr:cNvGraphicFramePr/>
      </xdr:nvGraphicFramePr>
      <xdr:xfrm>
        <a:off x="4629150" y="400050"/>
        <a:ext cx="70675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142875</xdr:rowOff>
    </xdr:from>
    <xdr:to>
      <xdr:col>10</xdr:col>
      <xdr:colOff>514350</xdr:colOff>
      <xdr:row>30</xdr:row>
      <xdr:rowOff>171450</xdr:rowOff>
    </xdr:to>
    <xdr:graphicFrame>
      <xdr:nvGraphicFramePr>
        <xdr:cNvPr id="1" name="Chart 3"/>
        <xdr:cNvGraphicFramePr/>
      </xdr:nvGraphicFramePr>
      <xdr:xfrm>
        <a:off x="4629150" y="438150"/>
        <a:ext cx="70675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28575</xdr:rowOff>
    </xdr:from>
    <xdr:to>
      <xdr:col>10</xdr:col>
      <xdr:colOff>781050</xdr:colOff>
      <xdr:row>30</xdr:row>
      <xdr:rowOff>57150</xdr:rowOff>
    </xdr:to>
    <xdr:graphicFrame>
      <xdr:nvGraphicFramePr>
        <xdr:cNvPr id="1" name="Chart 3"/>
        <xdr:cNvGraphicFramePr/>
      </xdr:nvGraphicFramePr>
      <xdr:xfrm>
        <a:off x="4895850" y="323850"/>
        <a:ext cx="70675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38100</xdr:rowOff>
    </xdr:from>
    <xdr:to>
      <xdr:col>10</xdr:col>
      <xdr:colOff>400050</xdr:colOff>
      <xdr:row>31</xdr:row>
      <xdr:rowOff>66675</xdr:rowOff>
    </xdr:to>
    <xdr:graphicFrame>
      <xdr:nvGraphicFramePr>
        <xdr:cNvPr id="1" name="Chart 3"/>
        <xdr:cNvGraphicFramePr/>
      </xdr:nvGraphicFramePr>
      <xdr:xfrm>
        <a:off x="4514850" y="533400"/>
        <a:ext cx="70675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85725</xdr:rowOff>
    </xdr:from>
    <xdr:to>
      <xdr:col>10</xdr:col>
      <xdr:colOff>485775</xdr:colOff>
      <xdr:row>31</xdr:row>
      <xdr:rowOff>114300</xdr:rowOff>
    </xdr:to>
    <xdr:graphicFrame>
      <xdr:nvGraphicFramePr>
        <xdr:cNvPr id="1" name="Chart 3"/>
        <xdr:cNvGraphicFramePr/>
      </xdr:nvGraphicFramePr>
      <xdr:xfrm>
        <a:off x="4772025" y="581025"/>
        <a:ext cx="70675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28575</xdr:rowOff>
    </xdr:from>
    <xdr:to>
      <xdr:col>10</xdr:col>
      <xdr:colOff>781050</xdr:colOff>
      <xdr:row>30</xdr:row>
      <xdr:rowOff>57150</xdr:rowOff>
    </xdr:to>
    <xdr:graphicFrame>
      <xdr:nvGraphicFramePr>
        <xdr:cNvPr id="1" name="Chart 3"/>
        <xdr:cNvGraphicFramePr/>
      </xdr:nvGraphicFramePr>
      <xdr:xfrm>
        <a:off x="4895850" y="323850"/>
        <a:ext cx="70675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0</xdr:rowOff>
    </xdr:from>
    <xdr:to>
      <xdr:col>10</xdr:col>
      <xdr:colOff>523875</xdr:colOff>
      <xdr:row>31</xdr:row>
      <xdr:rowOff>28575</xdr:rowOff>
    </xdr:to>
    <xdr:graphicFrame>
      <xdr:nvGraphicFramePr>
        <xdr:cNvPr id="1" name="Chart 3"/>
        <xdr:cNvGraphicFramePr/>
      </xdr:nvGraphicFramePr>
      <xdr:xfrm>
        <a:off x="4638675" y="495300"/>
        <a:ext cx="70675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="75" zoomScaleNormal="75" zoomScalePageLayoutView="0" workbookViewId="0" topLeftCell="A1">
      <selection activeCell="A5" sqref="A5"/>
    </sheetView>
  </sheetViews>
  <sheetFormatPr defaultColWidth="11.00390625" defaultRowHeight="15.75"/>
  <cols>
    <col min="1" max="1" width="61.875" style="0" customWidth="1"/>
    <col min="2" max="13" width="11.00390625" style="0" customWidth="1"/>
    <col min="14" max="14" width="11.00390625" style="13" customWidth="1"/>
    <col min="15" max="15" width="11.00390625" style="0" hidden="1" customWidth="1"/>
    <col min="16" max="16" width="11.00390625" style="48" customWidth="1"/>
    <col min="17" max="17" width="14.00390625" style="28" customWidth="1"/>
  </cols>
  <sheetData>
    <row r="1" ht="21">
      <c r="A1" s="51" t="s">
        <v>66</v>
      </c>
    </row>
    <row r="3" spans="1:18" ht="16.5">
      <c r="A3" s="15" t="s">
        <v>37</v>
      </c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  <c r="J3" s="26" t="s">
        <v>8</v>
      </c>
      <c r="K3" s="26" t="s">
        <v>9</v>
      </c>
      <c r="L3" s="26" t="s">
        <v>14</v>
      </c>
      <c r="M3" s="26" t="s">
        <v>15</v>
      </c>
      <c r="N3" s="13" t="s">
        <v>10</v>
      </c>
      <c r="O3" s="13" t="s">
        <v>12</v>
      </c>
      <c r="P3" s="27" t="s">
        <v>16</v>
      </c>
      <c r="Q3" s="32" t="s">
        <v>13</v>
      </c>
      <c r="R3" s="6"/>
    </row>
    <row r="4" spans="1:16" ht="16.5">
      <c r="A4" s="8" t="s">
        <v>21</v>
      </c>
      <c r="B4" s="9">
        <v>4</v>
      </c>
      <c r="C4" s="9">
        <v>3</v>
      </c>
      <c r="D4" s="9">
        <v>2</v>
      </c>
      <c r="E4" s="9">
        <v>1</v>
      </c>
      <c r="F4" s="9">
        <v>0</v>
      </c>
      <c r="G4" s="9" t="s">
        <v>11</v>
      </c>
      <c r="H4" s="9">
        <v>3</v>
      </c>
      <c r="I4" s="9">
        <v>2</v>
      </c>
      <c r="J4" s="9" t="s">
        <v>11</v>
      </c>
      <c r="K4" s="9">
        <v>0</v>
      </c>
      <c r="L4" s="9">
        <v>2</v>
      </c>
      <c r="M4" s="9">
        <v>2</v>
      </c>
      <c r="N4" s="40">
        <f>SUM(B4:M4)</f>
        <v>19</v>
      </c>
      <c r="O4" s="10">
        <f>AVERAGE(B4:M4)</f>
        <v>1.9</v>
      </c>
      <c r="P4" s="45">
        <f aca="true" t="shared" si="0" ref="P4:P44">SUM(O4*25)</f>
        <v>47.5</v>
      </c>
    </row>
    <row r="5" spans="1:16" ht="15.75">
      <c r="A5" s="1" t="s">
        <v>20</v>
      </c>
      <c r="B5" s="4">
        <v>3</v>
      </c>
      <c r="C5" s="4">
        <v>2</v>
      </c>
      <c r="D5" s="4">
        <v>1</v>
      </c>
      <c r="E5" s="4">
        <v>3</v>
      </c>
      <c r="F5" s="4">
        <v>0</v>
      </c>
      <c r="G5" s="4">
        <v>2</v>
      </c>
      <c r="H5" s="4">
        <v>1</v>
      </c>
      <c r="I5" s="4">
        <v>2</v>
      </c>
      <c r="J5" s="4">
        <v>3</v>
      </c>
      <c r="K5" s="4">
        <v>2</v>
      </c>
      <c r="L5" s="4">
        <v>2</v>
      </c>
      <c r="M5" s="4" t="s">
        <v>11</v>
      </c>
      <c r="N5" s="26">
        <f>SUM(B5:M5)</f>
        <v>21</v>
      </c>
      <c r="O5" s="5">
        <f>AVERAGE(B5:M5)</f>
        <v>1.9090909090909092</v>
      </c>
      <c r="P5" s="46">
        <f t="shared" si="0"/>
        <v>47.72727272727273</v>
      </c>
    </row>
    <row r="6" spans="1:16" ht="15.75">
      <c r="A6" s="2" t="s">
        <v>22</v>
      </c>
      <c r="B6" s="4">
        <v>3</v>
      </c>
      <c r="C6" s="4">
        <v>4</v>
      </c>
      <c r="D6" s="4">
        <v>4</v>
      </c>
      <c r="E6" s="4">
        <v>1</v>
      </c>
      <c r="F6" s="4">
        <v>2</v>
      </c>
      <c r="G6" s="4">
        <v>3</v>
      </c>
      <c r="H6" s="4">
        <v>2</v>
      </c>
      <c r="I6" s="4">
        <v>2</v>
      </c>
      <c r="J6" s="4">
        <v>1</v>
      </c>
      <c r="K6" s="4">
        <v>1</v>
      </c>
      <c r="L6" s="4">
        <v>3</v>
      </c>
      <c r="M6" s="4">
        <v>2</v>
      </c>
      <c r="N6" s="26">
        <f>SUM(B6:M6)</f>
        <v>28</v>
      </c>
      <c r="O6" s="5">
        <f>AVERAGE(B6:M6)</f>
        <v>2.3333333333333335</v>
      </c>
      <c r="P6" s="46">
        <f t="shared" si="0"/>
        <v>58.333333333333336</v>
      </c>
    </row>
    <row r="7" spans="1:16" ht="15.75">
      <c r="A7" s="2" t="s">
        <v>23</v>
      </c>
      <c r="B7" s="4">
        <v>4</v>
      </c>
      <c r="C7" s="4">
        <v>2</v>
      </c>
      <c r="D7" s="4">
        <v>1</v>
      </c>
      <c r="E7" s="4">
        <v>1</v>
      </c>
      <c r="F7" s="4">
        <v>1</v>
      </c>
      <c r="G7" s="4">
        <v>0</v>
      </c>
      <c r="H7" s="4">
        <v>2</v>
      </c>
      <c r="I7" s="4">
        <v>2</v>
      </c>
      <c r="J7" s="4">
        <v>4</v>
      </c>
      <c r="K7" s="4">
        <v>2</v>
      </c>
      <c r="L7" s="4">
        <v>1</v>
      </c>
      <c r="M7" s="4">
        <v>0</v>
      </c>
      <c r="N7" s="26">
        <f>SUM(B7:M7)</f>
        <v>20</v>
      </c>
      <c r="O7" s="5">
        <f>AVERAGE(B7:M7)</f>
        <v>1.6666666666666667</v>
      </c>
      <c r="P7" s="46">
        <f t="shared" si="0"/>
        <v>41.66666666666667</v>
      </c>
    </row>
    <row r="8" spans="1:16" ht="15.75">
      <c r="A8" s="2" t="s">
        <v>24</v>
      </c>
      <c r="B8" s="9">
        <v>4</v>
      </c>
      <c r="C8" s="9">
        <v>3</v>
      </c>
      <c r="D8" s="9">
        <v>2</v>
      </c>
      <c r="E8" s="9">
        <v>1</v>
      </c>
      <c r="F8" s="9">
        <v>0</v>
      </c>
      <c r="G8" s="9" t="s">
        <v>11</v>
      </c>
      <c r="H8" s="4">
        <v>2</v>
      </c>
      <c r="I8" s="4">
        <v>2</v>
      </c>
      <c r="J8" s="4">
        <v>1</v>
      </c>
      <c r="K8" s="4">
        <v>1</v>
      </c>
      <c r="L8" s="4">
        <v>0</v>
      </c>
      <c r="M8" s="4">
        <v>2</v>
      </c>
      <c r="N8" s="26">
        <f>SUM(B8:M8)</f>
        <v>18</v>
      </c>
      <c r="O8" s="5">
        <f>AVERAGE(B8:M8)</f>
        <v>1.6363636363636365</v>
      </c>
      <c r="P8" s="46">
        <f t="shared" si="0"/>
        <v>40.909090909090914</v>
      </c>
    </row>
    <row r="9" spans="1:17" ht="16.5">
      <c r="A9" s="16" t="s">
        <v>56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41"/>
      <c r="O9" s="18"/>
      <c r="P9" s="47"/>
      <c r="Q9" s="33">
        <f>AVERAGE(P4:P8)</f>
        <v>47.227272727272734</v>
      </c>
    </row>
    <row r="10" spans="1:16" ht="15.75">
      <c r="A10" s="19" t="s">
        <v>25</v>
      </c>
      <c r="B10" s="20">
        <v>4</v>
      </c>
      <c r="C10" s="20">
        <v>3</v>
      </c>
      <c r="D10" s="20">
        <v>2</v>
      </c>
      <c r="E10" s="20">
        <v>1</v>
      </c>
      <c r="F10" s="20">
        <v>0</v>
      </c>
      <c r="G10" s="20" t="s">
        <v>11</v>
      </c>
      <c r="H10" s="20">
        <v>0</v>
      </c>
      <c r="I10" s="20" t="s">
        <v>11</v>
      </c>
      <c r="J10" s="20">
        <v>4</v>
      </c>
      <c r="K10" s="20">
        <v>2</v>
      </c>
      <c r="L10" s="20" t="s">
        <v>11</v>
      </c>
      <c r="M10" s="17">
        <v>4</v>
      </c>
      <c r="N10" s="41">
        <f>SUM(B10:M10)</f>
        <v>20</v>
      </c>
      <c r="O10" s="18">
        <f>AVERAGE(B10:M10)</f>
        <v>2.2222222222222223</v>
      </c>
      <c r="P10" s="46">
        <f t="shared" si="0"/>
        <v>55.55555555555556</v>
      </c>
    </row>
    <row r="11" spans="1:16" ht="16.5">
      <c r="A11" s="21" t="s">
        <v>26</v>
      </c>
      <c r="B11" s="17">
        <v>3</v>
      </c>
      <c r="C11" s="17">
        <v>2</v>
      </c>
      <c r="D11" s="17">
        <v>1</v>
      </c>
      <c r="E11" s="17">
        <v>4</v>
      </c>
      <c r="F11" s="17">
        <v>0</v>
      </c>
      <c r="G11" s="17">
        <v>2</v>
      </c>
      <c r="H11" s="17">
        <v>0</v>
      </c>
      <c r="I11" s="17">
        <v>2</v>
      </c>
      <c r="J11" s="17">
        <v>3</v>
      </c>
      <c r="K11" s="17">
        <v>2</v>
      </c>
      <c r="L11" s="17">
        <v>3</v>
      </c>
      <c r="M11" s="17">
        <v>4</v>
      </c>
      <c r="N11" s="41">
        <f>SUM(B11:M11)</f>
        <v>26</v>
      </c>
      <c r="O11" s="18">
        <f>AVERAGE(B11:M11)</f>
        <v>2.1666666666666665</v>
      </c>
      <c r="P11" s="46">
        <f t="shared" si="0"/>
        <v>54.166666666666664</v>
      </c>
    </row>
    <row r="12" spans="1:16" ht="15.75">
      <c r="A12" s="19" t="s">
        <v>27</v>
      </c>
      <c r="B12" s="17">
        <v>3</v>
      </c>
      <c r="C12" s="17">
        <v>4</v>
      </c>
      <c r="D12" s="17">
        <v>4</v>
      </c>
      <c r="E12" s="17">
        <v>3</v>
      </c>
      <c r="F12" s="17">
        <v>2</v>
      </c>
      <c r="G12" s="17">
        <v>3</v>
      </c>
      <c r="H12" s="17">
        <v>2</v>
      </c>
      <c r="I12" s="17">
        <v>3</v>
      </c>
      <c r="J12" s="17">
        <v>4</v>
      </c>
      <c r="K12" s="17">
        <v>2</v>
      </c>
      <c r="L12" s="17">
        <v>1</v>
      </c>
      <c r="M12" s="17">
        <v>4</v>
      </c>
      <c r="N12" s="41">
        <f>SUM(B12:M12)</f>
        <v>35</v>
      </c>
      <c r="O12" s="18">
        <f>AVERAGE(B12:M12)</f>
        <v>2.9166666666666665</v>
      </c>
      <c r="P12" s="46">
        <f t="shared" si="0"/>
        <v>72.91666666666666</v>
      </c>
    </row>
    <row r="13" spans="1:16" ht="15.75">
      <c r="A13" s="19" t="s">
        <v>28</v>
      </c>
      <c r="B13" s="17">
        <v>0</v>
      </c>
      <c r="C13" s="17">
        <v>0</v>
      </c>
      <c r="D13" s="17">
        <v>1</v>
      </c>
      <c r="E13" s="17">
        <v>0</v>
      </c>
      <c r="F13" s="17">
        <v>1</v>
      </c>
      <c r="G13" s="17">
        <v>0</v>
      </c>
      <c r="H13" s="17">
        <v>1</v>
      </c>
      <c r="I13" s="17">
        <v>0</v>
      </c>
      <c r="J13" s="17">
        <v>0</v>
      </c>
      <c r="K13" s="17">
        <v>1</v>
      </c>
      <c r="L13" s="17">
        <v>1</v>
      </c>
      <c r="M13" s="17">
        <v>1</v>
      </c>
      <c r="N13" s="41">
        <f>SUM(B13:M13)</f>
        <v>6</v>
      </c>
      <c r="O13" s="18">
        <f>AVERAGE(B13:M13)</f>
        <v>0.5</v>
      </c>
      <c r="P13" s="46">
        <f t="shared" si="0"/>
        <v>12.5</v>
      </c>
    </row>
    <row r="14" spans="1:16" ht="15.75">
      <c r="A14" s="19" t="s">
        <v>29</v>
      </c>
      <c r="B14" s="20">
        <v>0</v>
      </c>
      <c r="C14" s="20">
        <v>0</v>
      </c>
      <c r="D14" s="20">
        <v>0</v>
      </c>
      <c r="E14" s="20">
        <v>1</v>
      </c>
      <c r="F14" s="20">
        <v>0</v>
      </c>
      <c r="G14" s="20" t="s">
        <v>11</v>
      </c>
      <c r="H14" s="20">
        <v>0</v>
      </c>
      <c r="I14" s="20" t="s">
        <v>11</v>
      </c>
      <c r="J14" s="17">
        <v>1</v>
      </c>
      <c r="K14" s="17">
        <v>1</v>
      </c>
      <c r="L14" s="17">
        <v>1</v>
      </c>
      <c r="M14" s="17">
        <v>2</v>
      </c>
      <c r="N14" s="41">
        <f>SUM(B14:M14)</f>
        <v>6</v>
      </c>
      <c r="O14" s="18">
        <f>AVERAGE(B14:M14)</f>
        <v>0.6</v>
      </c>
      <c r="P14" s="46">
        <f t="shared" si="0"/>
        <v>15</v>
      </c>
    </row>
    <row r="15" spans="1:17" ht="15.75">
      <c r="A15" s="15" t="s">
        <v>36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6"/>
      <c r="O15" s="5"/>
      <c r="P15" s="47"/>
      <c r="Q15" s="33">
        <f>AVERAGE(P10:P14)</f>
        <v>42.02777777777778</v>
      </c>
    </row>
    <row r="16" spans="1:16" ht="15.75">
      <c r="A16" s="1" t="s">
        <v>30</v>
      </c>
      <c r="B16" s="9">
        <v>3</v>
      </c>
      <c r="C16" s="9">
        <v>4</v>
      </c>
      <c r="D16" s="9">
        <v>1</v>
      </c>
      <c r="E16" s="9">
        <v>0</v>
      </c>
      <c r="F16" s="9" t="s">
        <v>11</v>
      </c>
      <c r="G16" s="9">
        <v>0</v>
      </c>
      <c r="H16" s="9" t="s">
        <v>11</v>
      </c>
      <c r="I16" s="9">
        <v>4</v>
      </c>
      <c r="J16" s="9">
        <v>2</v>
      </c>
      <c r="K16" s="9" t="s">
        <v>11</v>
      </c>
      <c r="L16" s="4">
        <v>3</v>
      </c>
      <c r="M16" s="4">
        <v>4</v>
      </c>
      <c r="N16" s="26">
        <f>SUM(B16:M16)</f>
        <v>21</v>
      </c>
      <c r="O16" s="5">
        <f>AVERAGE(B16:M16)</f>
        <v>2.3333333333333335</v>
      </c>
      <c r="P16" s="46">
        <f t="shared" si="0"/>
        <v>58.333333333333336</v>
      </c>
    </row>
    <row r="17" spans="1:16" ht="15.75">
      <c r="A17" s="1" t="s">
        <v>31</v>
      </c>
      <c r="B17" s="4">
        <v>2</v>
      </c>
      <c r="C17" s="4">
        <v>1</v>
      </c>
      <c r="D17" s="4">
        <v>4</v>
      </c>
      <c r="E17" s="4">
        <v>0</v>
      </c>
      <c r="F17" s="4">
        <v>2</v>
      </c>
      <c r="G17" s="4">
        <v>0</v>
      </c>
      <c r="H17" s="4">
        <v>2</v>
      </c>
      <c r="I17" s="4">
        <v>3</v>
      </c>
      <c r="J17" s="4">
        <v>2</v>
      </c>
      <c r="K17" s="4">
        <v>4</v>
      </c>
      <c r="L17" s="4">
        <v>3</v>
      </c>
      <c r="M17" s="4">
        <v>4</v>
      </c>
      <c r="N17" s="26">
        <f>SUM(B17:M17)</f>
        <v>27</v>
      </c>
      <c r="O17" s="5">
        <f>AVERAGE(B17:M17)</f>
        <v>2.25</v>
      </c>
      <c r="P17" s="46">
        <f t="shared" si="0"/>
        <v>56.25</v>
      </c>
    </row>
    <row r="18" spans="1:16" ht="15.75">
      <c r="A18" s="3" t="s">
        <v>32</v>
      </c>
      <c r="B18" s="4">
        <v>4</v>
      </c>
      <c r="C18" s="4">
        <v>4</v>
      </c>
      <c r="D18" s="4">
        <v>3</v>
      </c>
      <c r="E18" s="4">
        <v>2</v>
      </c>
      <c r="F18" s="4">
        <v>3</v>
      </c>
      <c r="G18" s="4">
        <v>2</v>
      </c>
      <c r="H18" s="4">
        <v>3</v>
      </c>
      <c r="I18" s="4">
        <v>4</v>
      </c>
      <c r="J18" s="4">
        <v>2</v>
      </c>
      <c r="K18" s="4">
        <v>3</v>
      </c>
      <c r="L18" s="4">
        <v>4</v>
      </c>
      <c r="M18" s="4">
        <v>3</v>
      </c>
      <c r="N18" s="26">
        <f>SUM(B18:M18)</f>
        <v>37</v>
      </c>
      <c r="O18" s="5">
        <f>AVERAGE(B18:M18)</f>
        <v>3.0833333333333335</v>
      </c>
      <c r="P18" s="46">
        <f t="shared" si="0"/>
        <v>77.08333333333334</v>
      </c>
    </row>
    <row r="19" spans="1:16" ht="15.75">
      <c r="A19" s="1" t="s">
        <v>33</v>
      </c>
      <c r="B19" s="4">
        <v>2</v>
      </c>
      <c r="C19" s="4">
        <v>1</v>
      </c>
      <c r="D19" s="4">
        <v>2</v>
      </c>
      <c r="E19" s="4">
        <v>3</v>
      </c>
      <c r="F19" s="4">
        <v>4</v>
      </c>
      <c r="G19" s="4">
        <v>3</v>
      </c>
      <c r="H19" s="4">
        <v>0</v>
      </c>
      <c r="I19" s="4">
        <v>3</v>
      </c>
      <c r="J19" s="4">
        <v>2</v>
      </c>
      <c r="K19" s="4">
        <v>4</v>
      </c>
      <c r="L19" s="4">
        <v>4</v>
      </c>
      <c r="M19" s="4">
        <v>3</v>
      </c>
      <c r="N19" s="26">
        <f>SUM(B19:M19)</f>
        <v>31</v>
      </c>
      <c r="O19" s="5">
        <f>AVERAGE(B19:M19)</f>
        <v>2.5833333333333335</v>
      </c>
      <c r="P19" s="46">
        <f t="shared" si="0"/>
        <v>64.58333333333334</v>
      </c>
    </row>
    <row r="20" spans="1:16" ht="15.75">
      <c r="A20" s="1" t="s">
        <v>34</v>
      </c>
      <c r="B20" s="9">
        <v>3</v>
      </c>
      <c r="C20" s="9">
        <v>2</v>
      </c>
      <c r="D20" s="9">
        <v>4</v>
      </c>
      <c r="E20" s="9">
        <v>0</v>
      </c>
      <c r="F20" s="9" t="s">
        <v>11</v>
      </c>
      <c r="G20" s="9">
        <v>0</v>
      </c>
      <c r="H20" s="9" t="s">
        <v>11</v>
      </c>
      <c r="I20" s="4">
        <v>3</v>
      </c>
      <c r="J20" s="4">
        <v>2</v>
      </c>
      <c r="K20" s="4">
        <v>3</v>
      </c>
      <c r="L20" s="4">
        <v>2</v>
      </c>
      <c r="M20" s="4">
        <v>4</v>
      </c>
      <c r="N20" s="26">
        <f>SUM(B20:M20)</f>
        <v>23</v>
      </c>
      <c r="O20" s="5">
        <f>AVERAGE(B20:M20)</f>
        <v>2.3</v>
      </c>
      <c r="P20" s="46">
        <f t="shared" si="0"/>
        <v>57.49999999999999</v>
      </c>
    </row>
    <row r="21" spans="1:17" ht="15.75">
      <c r="A21" s="16" t="s">
        <v>35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42"/>
      <c r="O21" s="22"/>
      <c r="P21" s="44"/>
      <c r="Q21" s="33">
        <f>AVERAGE(P16:P20)</f>
        <v>62.75</v>
      </c>
    </row>
    <row r="22" spans="1:16" ht="15.75">
      <c r="A22" s="23" t="s">
        <v>40</v>
      </c>
      <c r="B22" s="20">
        <v>1</v>
      </c>
      <c r="C22" s="20">
        <v>1</v>
      </c>
      <c r="D22" s="20">
        <v>2</v>
      </c>
      <c r="E22" s="20">
        <v>1</v>
      </c>
      <c r="F22" s="20">
        <v>0</v>
      </c>
      <c r="G22" s="20" t="s">
        <v>11</v>
      </c>
      <c r="H22" s="20">
        <v>2</v>
      </c>
      <c r="I22" s="20">
        <v>1</v>
      </c>
      <c r="J22" s="20" t="s">
        <v>11</v>
      </c>
      <c r="K22" s="20">
        <v>0</v>
      </c>
      <c r="L22" s="20">
        <v>1</v>
      </c>
      <c r="M22" s="20">
        <v>2</v>
      </c>
      <c r="N22" s="43">
        <f>SUM(B22:M22)</f>
        <v>11</v>
      </c>
      <c r="O22" s="24">
        <f>AVERAGE(B22:M22)</f>
        <v>1.1</v>
      </c>
      <c r="P22" s="45">
        <f t="shared" si="0"/>
        <v>27.500000000000004</v>
      </c>
    </row>
    <row r="23" spans="1:16" ht="15.75">
      <c r="A23" s="19" t="s">
        <v>41</v>
      </c>
      <c r="B23" s="17">
        <v>2</v>
      </c>
      <c r="C23" s="17">
        <v>1</v>
      </c>
      <c r="D23" s="17">
        <v>1</v>
      </c>
      <c r="E23" s="17">
        <v>1</v>
      </c>
      <c r="F23" s="17">
        <v>0</v>
      </c>
      <c r="G23" s="17">
        <v>2</v>
      </c>
      <c r="H23" s="17">
        <v>3</v>
      </c>
      <c r="I23" s="17">
        <v>1</v>
      </c>
      <c r="J23" s="17">
        <v>3</v>
      </c>
      <c r="K23" s="17">
        <v>2</v>
      </c>
      <c r="L23" s="17">
        <v>1</v>
      </c>
      <c r="M23" s="17" t="s">
        <v>11</v>
      </c>
      <c r="N23" s="41">
        <f>SUM(B23:M23)</f>
        <v>17</v>
      </c>
      <c r="O23" s="18">
        <f>AVERAGE(B23:M23)</f>
        <v>1.5454545454545454</v>
      </c>
      <c r="P23" s="46">
        <f t="shared" si="0"/>
        <v>38.63636363636363</v>
      </c>
    </row>
    <row r="24" spans="1:16" ht="15.75">
      <c r="A24" s="25" t="s">
        <v>42</v>
      </c>
      <c r="B24" s="17">
        <v>3</v>
      </c>
      <c r="C24" s="17">
        <v>1</v>
      </c>
      <c r="D24" s="17">
        <v>4</v>
      </c>
      <c r="E24" s="17">
        <v>1</v>
      </c>
      <c r="F24" s="17">
        <v>2</v>
      </c>
      <c r="G24" s="17">
        <v>3</v>
      </c>
      <c r="H24" s="17">
        <v>4</v>
      </c>
      <c r="I24" s="17">
        <v>1</v>
      </c>
      <c r="J24" s="17">
        <v>1</v>
      </c>
      <c r="K24" s="17">
        <v>3</v>
      </c>
      <c r="L24" s="17">
        <v>1</v>
      </c>
      <c r="M24" s="17">
        <v>2</v>
      </c>
      <c r="N24" s="41">
        <f>SUM(B24:M24)</f>
        <v>26</v>
      </c>
      <c r="O24" s="18">
        <f>AVERAGE(B24:M24)</f>
        <v>2.1666666666666665</v>
      </c>
      <c r="P24" s="46">
        <f t="shared" si="0"/>
        <v>54.166666666666664</v>
      </c>
    </row>
    <row r="25" spans="1:16" ht="15.75">
      <c r="A25" s="25" t="s">
        <v>43</v>
      </c>
      <c r="B25" s="17">
        <v>4</v>
      </c>
      <c r="C25" s="17">
        <v>1</v>
      </c>
      <c r="D25" s="17">
        <v>1</v>
      </c>
      <c r="E25" s="17">
        <v>1</v>
      </c>
      <c r="F25" s="17">
        <v>1</v>
      </c>
      <c r="G25" s="17">
        <v>0</v>
      </c>
      <c r="H25" s="17">
        <v>3</v>
      </c>
      <c r="I25" s="17">
        <v>1</v>
      </c>
      <c r="J25" s="17">
        <v>4</v>
      </c>
      <c r="K25" s="17">
        <v>2</v>
      </c>
      <c r="L25" s="17">
        <v>1</v>
      </c>
      <c r="M25" s="17">
        <v>0</v>
      </c>
      <c r="N25" s="41">
        <f>SUM(B25:M25)</f>
        <v>19</v>
      </c>
      <c r="O25" s="18">
        <f>AVERAGE(B25:M25)</f>
        <v>1.5833333333333333</v>
      </c>
      <c r="P25" s="46">
        <f t="shared" si="0"/>
        <v>39.58333333333333</v>
      </c>
    </row>
    <row r="26" spans="1:16" ht="15.75">
      <c r="A26" s="25" t="s">
        <v>44</v>
      </c>
      <c r="B26" s="20">
        <v>4</v>
      </c>
      <c r="C26" s="20">
        <v>1</v>
      </c>
      <c r="D26" s="20">
        <v>2</v>
      </c>
      <c r="E26" s="20">
        <v>1</v>
      </c>
      <c r="F26" s="20">
        <v>0</v>
      </c>
      <c r="G26" s="20" t="s">
        <v>11</v>
      </c>
      <c r="H26" s="17">
        <v>3</v>
      </c>
      <c r="I26" s="17">
        <v>1</v>
      </c>
      <c r="J26" s="17">
        <v>1</v>
      </c>
      <c r="K26" s="17">
        <v>1</v>
      </c>
      <c r="L26" s="17">
        <v>0</v>
      </c>
      <c r="M26" s="17">
        <v>2</v>
      </c>
      <c r="N26" s="41">
        <f>SUM(B26:M26)</f>
        <v>16</v>
      </c>
      <c r="O26" s="18">
        <f>AVERAGE(B26:M26)</f>
        <v>1.4545454545454546</v>
      </c>
      <c r="P26" s="46">
        <f t="shared" si="0"/>
        <v>36.36363636363637</v>
      </c>
    </row>
    <row r="27" spans="1:17" ht="15.75">
      <c r="A27" s="15" t="s">
        <v>38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6"/>
      <c r="O27" s="5"/>
      <c r="P27" s="47"/>
      <c r="Q27" s="33">
        <f>AVERAGE(P22:P26)</f>
        <v>39.25</v>
      </c>
    </row>
    <row r="28" spans="1:16" ht="15.75">
      <c r="A28" s="8" t="s">
        <v>45</v>
      </c>
      <c r="B28" s="9">
        <v>4</v>
      </c>
      <c r="C28" s="9">
        <v>3</v>
      </c>
      <c r="D28" s="9">
        <v>4</v>
      </c>
      <c r="E28" s="9">
        <v>1</v>
      </c>
      <c r="F28" s="9">
        <v>2</v>
      </c>
      <c r="G28" s="9" t="s">
        <v>11</v>
      </c>
      <c r="H28" s="9">
        <v>4</v>
      </c>
      <c r="I28" s="9">
        <v>2</v>
      </c>
      <c r="J28" s="9" t="s">
        <v>11</v>
      </c>
      <c r="K28" s="9">
        <v>3</v>
      </c>
      <c r="L28" s="9">
        <v>3</v>
      </c>
      <c r="M28" s="9">
        <v>2</v>
      </c>
      <c r="N28" s="40">
        <f>SUM(B28:M28)</f>
        <v>28</v>
      </c>
      <c r="O28" s="10">
        <f>AVERAGE(B28:M28)</f>
        <v>2.8</v>
      </c>
      <c r="P28" s="45">
        <f t="shared" si="0"/>
        <v>70</v>
      </c>
    </row>
    <row r="29" spans="1:16" ht="15.75">
      <c r="A29" s="1" t="s">
        <v>46</v>
      </c>
      <c r="B29" s="4">
        <v>1</v>
      </c>
      <c r="C29" s="4">
        <v>2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2</v>
      </c>
      <c r="J29" s="4">
        <v>1</v>
      </c>
      <c r="K29" s="4">
        <v>1</v>
      </c>
      <c r="L29" s="4">
        <v>1</v>
      </c>
      <c r="M29" s="4" t="s">
        <v>11</v>
      </c>
      <c r="N29" s="26">
        <f>SUM(B29:M29)</f>
        <v>13</v>
      </c>
      <c r="O29" s="5">
        <f>AVERAGE(B29:M29)</f>
        <v>1.1818181818181819</v>
      </c>
      <c r="P29" s="46">
        <f t="shared" si="0"/>
        <v>29.545454545454547</v>
      </c>
    </row>
    <row r="30" spans="1:16" ht="15.75">
      <c r="A30" s="2" t="s">
        <v>47</v>
      </c>
      <c r="B30" s="4">
        <v>3</v>
      </c>
      <c r="C30" s="4">
        <v>4</v>
      </c>
      <c r="D30" s="4">
        <v>4</v>
      </c>
      <c r="E30" s="4">
        <v>3</v>
      </c>
      <c r="F30" s="4">
        <v>2</v>
      </c>
      <c r="G30" s="4">
        <v>3</v>
      </c>
      <c r="H30" s="4">
        <v>4</v>
      </c>
      <c r="I30" s="4">
        <v>2</v>
      </c>
      <c r="J30" s="4">
        <v>1</v>
      </c>
      <c r="K30" s="4">
        <v>3</v>
      </c>
      <c r="L30" s="4">
        <v>4</v>
      </c>
      <c r="M30" s="4">
        <v>2</v>
      </c>
      <c r="N30" s="26">
        <f>SUM(B30:M30)</f>
        <v>35</v>
      </c>
      <c r="O30" s="5">
        <f>AVERAGE(B30:M30)</f>
        <v>2.9166666666666665</v>
      </c>
      <c r="P30" s="46">
        <f t="shared" si="0"/>
        <v>72.91666666666666</v>
      </c>
    </row>
    <row r="31" spans="1:16" ht="15.75">
      <c r="A31" s="2" t="s">
        <v>48</v>
      </c>
      <c r="B31" s="4">
        <v>4</v>
      </c>
      <c r="C31" s="4">
        <v>2</v>
      </c>
      <c r="D31" s="4">
        <v>4</v>
      </c>
      <c r="E31" s="4">
        <v>2</v>
      </c>
      <c r="F31" s="4">
        <v>2</v>
      </c>
      <c r="G31" s="4">
        <v>0</v>
      </c>
      <c r="H31" s="4">
        <v>3</v>
      </c>
      <c r="I31" s="4">
        <v>2</v>
      </c>
      <c r="J31" s="4">
        <v>4</v>
      </c>
      <c r="K31" s="4">
        <v>3</v>
      </c>
      <c r="L31" s="4">
        <v>1</v>
      </c>
      <c r="M31" s="4">
        <v>0</v>
      </c>
      <c r="N31" s="26">
        <f>SUM(B31:M31)</f>
        <v>27</v>
      </c>
      <c r="O31" s="5">
        <f>AVERAGE(B31:M31)</f>
        <v>2.25</v>
      </c>
      <c r="P31" s="46">
        <f t="shared" si="0"/>
        <v>56.25</v>
      </c>
    </row>
    <row r="32" spans="1:16" ht="15.75">
      <c r="A32" s="2" t="s">
        <v>49</v>
      </c>
      <c r="B32" s="9">
        <v>2</v>
      </c>
      <c r="C32" s="9">
        <v>1</v>
      </c>
      <c r="D32" s="9">
        <v>2</v>
      </c>
      <c r="E32" s="9">
        <v>1</v>
      </c>
      <c r="F32" s="9">
        <v>1</v>
      </c>
      <c r="G32" s="9" t="s">
        <v>11</v>
      </c>
      <c r="H32" s="4">
        <v>1</v>
      </c>
      <c r="I32" s="4">
        <v>2</v>
      </c>
      <c r="J32" s="4">
        <v>1</v>
      </c>
      <c r="K32" s="4">
        <v>1</v>
      </c>
      <c r="L32" s="4">
        <v>0</v>
      </c>
      <c r="M32" s="4">
        <v>1</v>
      </c>
      <c r="N32" s="26">
        <f>SUM(B32:M32)</f>
        <v>13</v>
      </c>
      <c r="O32" s="5">
        <f>AVERAGE(B32:M32)</f>
        <v>1.1818181818181819</v>
      </c>
      <c r="P32" s="46">
        <f t="shared" si="0"/>
        <v>29.545454545454547</v>
      </c>
    </row>
    <row r="33" spans="1:17" ht="16.5">
      <c r="A33" s="16" t="s">
        <v>39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41"/>
      <c r="O33" s="18"/>
      <c r="P33" s="47"/>
      <c r="Q33" s="33">
        <f>AVERAGE(P28:P32)</f>
        <v>51.65151515151515</v>
      </c>
    </row>
    <row r="34" spans="1:16" ht="16.5">
      <c r="A34" s="23" t="s">
        <v>50</v>
      </c>
      <c r="B34" s="20">
        <v>4</v>
      </c>
      <c r="C34" s="20">
        <v>3</v>
      </c>
      <c r="D34" s="20">
        <v>0</v>
      </c>
      <c r="E34" s="20">
        <v>1</v>
      </c>
      <c r="F34" s="20">
        <v>0</v>
      </c>
      <c r="G34" s="20" t="s">
        <v>11</v>
      </c>
      <c r="H34" s="20">
        <v>2</v>
      </c>
      <c r="I34" s="20">
        <v>1</v>
      </c>
      <c r="J34" s="20" t="s">
        <v>11</v>
      </c>
      <c r="K34" s="20">
        <v>0</v>
      </c>
      <c r="L34" s="20">
        <v>0</v>
      </c>
      <c r="M34" s="20">
        <v>2</v>
      </c>
      <c r="N34" s="43">
        <f>SUM(B34:M34)</f>
        <v>13</v>
      </c>
      <c r="O34" s="24">
        <f>AVERAGE(B34:M34)</f>
        <v>1.3</v>
      </c>
      <c r="P34" s="45">
        <f t="shared" si="0"/>
        <v>32.5</v>
      </c>
    </row>
    <row r="35" spans="1:16" ht="15.75">
      <c r="A35" s="19" t="s">
        <v>51</v>
      </c>
      <c r="B35" s="17">
        <v>3</v>
      </c>
      <c r="C35" s="17">
        <v>2</v>
      </c>
      <c r="D35" s="17">
        <v>0</v>
      </c>
      <c r="E35" s="17">
        <v>4</v>
      </c>
      <c r="F35" s="17">
        <v>0</v>
      </c>
      <c r="G35" s="17">
        <v>2</v>
      </c>
      <c r="H35" s="17">
        <v>1</v>
      </c>
      <c r="I35" s="17">
        <v>1</v>
      </c>
      <c r="J35" s="17">
        <v>0</v>
      </c>
      <c r="K35" s="17">
        <v>0</v>
      </c>
      <c r="L35" s="17">
        <v>1</v>
      </c>
      <c r="M35" s="17" t="s">
        <v>11</v>
      </c>
      <c r="N35" s="41">
        <f>SUM(B35:M35)</f>
        <v>14</v>
      </c>
      <c r="O35" s="18">
        <f>AVERAGE(B35:M35)</f>
        <v>1.2727272727272727</v>
      </c>
      <c r="P35" s="46">
        <f t="shared" si="0"/>
        <v>31.818181818181817</v>
      </c>
    </row>
    <row r="36" spans="1:16" ht="15.75">
      <c r="A36" s="25" t="s">
        <v>52</v>
      </c>
      <c r="B36" s="17">
        <v>3</v>
      </c>
      <c r="C36" s="17">
        <v>4</v>
      </c>
      <c r="D36" s="17">
        <v>0</v>
      </c>
      <c r="E36" s="17">
        <v>3</v>
      </c>
      <c r="F36" s="17">
        <v>2</v>
      </c>
      <c r="G36" s="17">
        <v>3</v>
      </c>
      <c r="H36" s="17">
        <v>2</v>
      </c>
      <c r="I36" s="17">
        <v>2</v>
      </c>
      <c r="J36" s="17">
        <v>1</v>
      </c>
      <c r="K36" s="17">
        <v>1</v>
      </c>
      <c r="L36" s="17">
        <v>1</v>
      </c>
      <c r="M36" s="17">
        <v>2</v>
      </c>
      <c r="N36" s="41">
        <f>SUM(B36:M36)</f>
        <v>24</v>
      </c>
      <c r="O36" s="18">
        <f>AVERAGE(B36:M36)</f>
        <v>2</v>
      </c>
      <c r="P36" s="46">
        <f t="shared" si="0"/>
        <v>50</v>
      </c>
    </row>
    <row r="37" spans="1:16" ht="15.75">
      <c r="A37" s="25" t="s">
        <v>53</v>
      </c>
      <c r="B37" s="17">
        <v>4</v>
      </c>
      <c r="C37" s="17">
        <v>2</v>
      </c>
      <c r="D37" s="17">
        <v>0</v>
      </c>
      <c r="E37" s="17">
        <v>2</v>
      </c>
      <c r="F37" s="17">
        <v>1</v>
      </c>
      <c r="G37" s="17">
        <v>0</v>
      </c>
      <c r="H37" s="17">
        <v>1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  <c r="N37" s="41">
        <f>SUM(B37:M37)</f>
        <v>11</v>
      </c>
      <c r="O37" s="18">
        <f>AVERAGE(B37:M37)</f>
        <v>0.9166666666666666</v>
      </c>
      <c r="P37" s="46">
        <f t="shared" si="0"/>
        <v>22.916666666666664</v>
      </c>
    </row>
    <row r="38" spans="1:16" ht="15.75">
      <c r="A38" s="25" t="s">
        <v>54</v>
      </c>
      <c r="B38" s="20">
        <v>4</v>
      </c>
      <c r="C38" s="20">
        <v>3</v>
      </c>
      <c r="D38" s="20">
        <v>0</v>
      </c>
      <c r="E38" s="20">
        <v>1</v>
      </c>
      <c r="F38" s="20">
        <v>0</v>
      </c>
      <c r="G38" s="20" t="s">
        <v>11</v>
      </c>
      <c r="H38" s="17">
        <v>1</v>
      </c>
      <c r="I38" s="17">
        <v>1</v>
      </c>
      <c r="J38" s="17">
        <v>1</v>
      </c>
      <c r="K38" s="17">
        <v>1</v>
      </c>
      <c r="L38" s="17">
        <v>0</v>
      </c>
      <c r="M38" s="17">
        <v>2</v>
      </c>
      <c r="N38" s="41">
        <f>SUM(B38:M38)</f>
        <v>14</v>
      </c>
      <c r="O38" s="18">
        <f>AVERAGE(B38:M38)</f>
        <v>1.2727272727272727</v>
      </c>
      <c r="P38" s="46">
        <f t="shared" si="0"/>
        <v>31.818181818181817</v>
      </c>
    </row>
    <row r="39" spans="1:17" ht="16.5">
      <c r="A39" s="15" t="s">
        <v>63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6"/>
      <c r="O39" s="5"/>
      <c r="P39" s="47"/>
      <c r="Q39" s="33">
        <f>AVERAGE(P34:P38)</f>
        <v>33.810606060606055</v>
      </c>
    </row>
    <row r="40" spans="1:16" ht="15.75">
      <c r="A40" s="1" t="s">
        <v>58</v>
      </c>
      <c r="B40" s="9">
        <v>3</v>
      </c>
      <c r="C40" s="9">
        <v>2</v>
      </c>
      <c r="D40" s="9">
        <v>2</v>
      </c>
      <c r="E40" s="9">
        <v>3</v>
      </c>
      <c r="F40" s="9" t="s">
        <v>11</v>
      </c>
      <c r="G40" s="9">
        <v>3</v>
      </c>
      <c r="H40" s="9" t="s">
        <v>11</v>
      </c>
      <c r="I40" s="9">
        <v>2</v>
      </c>
      <c r="J40" s="9">
        <v>2</v>
      </c>
      <c r="K40" s="9" t="s">
        <v>11</v>
      </c>
      <c r="L40" s="4">
        <v>3</v>
      </c>
      <c r="M40" s="4">
        <v>3</v>
      </c>
      <c r="N40" s="26">
        <f>SUM(B40:M40)</f>
        <v>23</v>
      </c>
      <c r="O40" s="5">
        <f>AVERAGE(B40:M40)</f>
        <v>2.5555555555555554</v>
      </c>
      <c r="P40" s="46">
        <f t="shared" si="0"/>
        <v>63.888888888888886</v>
      </c>
    </row>
    <row r="41" spans="1:16" ht="15.75">
      <c r="A41" s="1" t="s">
        <v>59</v>
      </c>
      <c r="B41" s="4">
        <v>2</v>
      </c>
      <c r="C41" s="4">
        <v>1</v>
      </c>
      <c r="D41" s="4">
        <v>2</v>
      </c>
      <c r="E41" s="4">
        <v>0</v>
      </c>
      <c r="F41" s="4">
        <v>2</v>
      </c>
      <c r="G41" s="4">
        <v>0</v>
      </c>
      <c r="H41" s="4">
        <v>2</v>
      </c>
      <c r="I41" s="4">
        <v>3</v>
      </c>
      <c r="J41" s="4">
        <v>2</v>
      </c>
      <c r="K41" s="4">
        <v>1</v>
      </c>
      <c r="L41" s="4">
        <v>2</v>
      </c>
      <c r="M41" s="4">
        <v>2</v>
      </c>
      <c r="N41" s="26">
        <f>SUM(B41:M41)</f>
        <v>19</v>
      </c>
      <c r="O41" s="5">
        <f>AVERAGE(B41:M41)</f>
        <v>1.5833333333333333</v>
      </c>
      <c r="P41" s="46">
        <f t="shared" si="0"/>
        <v>39.58333333333333</v>
      </c>
    </row>
    <row r="42" spans="1:16" ht="16.5">
      <c r="A42" s="3" t="s">
        <v>60</v>
      </c>
      <c r="B42" s="4">
        <v>1</v>
      </c>
      <c r="C42" s="4">
        <v>2</v>
      </c>
      <c r="D42" s="4">
        <v>2</v>
      </c>
      <c r="E42" s="4">
        <v>2</v>
      </c>
      <c r="F42" s="4">
        <v>3</v>
      </c>
      <c r="G42" s="4">
        <v>2</v>
      </c>
      <c r="H42" s="4">
        <v>3</v>
      </c>
      <c r="I42" s="4">
        <v>2</v>
      </c>
      <c r="J42" s="4">
        <v>2</v>
      </c>
      <c r="K42" s="4">
        <v>3</v>
      </c>
      <c r="L42" s="4">
        <v>1</v>
      </c>
      <c r="M42" s="4">
        <v>2</v>
      </c>
      <c r="N42" s="26">
        <f>SUM(B42:M42)</f>
        <v>25</v>
      </c>
      <c r="O42" s="5">
        <f>AVERAGE(B42:M42)</f>
        <v>2.0833333333333335</v>
      </c>
      <c r="P42" s="46">
        <f t="shared" si="0"/>
        <v>52.083333333333336</v>
      </c>
    </row>
    <row r="43" spans="1:16" ht="15.75">
      <c r="A43" s="1" t="s">
        <v>61</v>
      </c>
      <c r="B43" s="4">
        <v>2</v>
      </c>
      <c r="C43" s="4">
        <v>1</v>
      </c>
      <c r="D43" s="4">
        <v>2</v>
      </c>
      <c r="E43" s="4">
        <v>3</v>
      </c>
      <c r="F43" s="4">
        <v>2</v>
      </c>
      <c r="G43" s="4">
        <v>2</v>
      </c>
      <c r="H43" s="4">
        <v>0</v>
      </c>
      <c r="I43" s="4">
        <v>2</v>
      </c>
      <c r="J43" s="4">
        <v>2</v>
      </c>
      <c r="K43" s="4">
        <v>1</v>
      </c>
      <c r="L43" s="4">
        <v>1</v>
      </c>
      <c r="M43" s="4">
        <v>2</v>
      </c>
      <c r="N43" s="26">
        <f>SUM(B43:M43)</f>
        <v>20</v>
      </c>
      <c r="O43" s="5">
        <f>AVERAGE(B43:M43)</f>
        <v>1.6666666666666667</v>
      </c>
      <c r="P43" s="46">
        <f t="shared" si="0"/>
        <v>41.66666666666667</v>
      </c>
    </row>
    <row r="44" spans="1:16" ht="15.75">
      <c r="A44" s="1" t="s">
        <v>62</v>
      </c>
      <c r="B44" s="9">
        <v>3</v>
      </c>
      <c r="C44" s="9">
        <v>4</v>
      </c>
      <c r="D44" s="9">
        <v>2</v>
      </c>
      <c r="E44" s="9">
        <v>2</v>
      </c>
      <c r="F44" s="9" t="s">
        <v>11</v>
      </c>
      <c r="G44" s="9">
        <v>2</v>
      </c>
      <c r="H44" s="9" t="s">
        <v>11</v>
      </c>
      <c r="I44" s="4">
        <v>2</v>
      </c>
      <c r="J44" s="4">
        <v>3</v>
      </c>
      <c r="K44" s="4">
        <v>3</v>
      </c>
      <c r="L44" s="4">
        <v>3</v>
      </c>
      <c r="M44" s="4">
        <v>3</v>
      </c>
      <c r="N44" s="26">
        <f>SUM(B44:M44)</f>
        <v>27</v>
      </c>
      <c r="O44" s="5">
        <f>AVERAGE(B44:M44)</f>
        <v>2.7</v>
      </c>
      <c r="P44" s="46">
        <f t="shared" si="0"/>
        <v>67.5</v>
      </c>
    </row>
    <row r="45" spans="1:17" ht="16.5">
      <c r="A45" s="29" t="s">
        <v>17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44"/>
      <c r="O45" s="30"/>
      <c r="P45" s="44"/>
      <c r="Q45" s="33">
        <f>AVERAGE(P40:P44)</f>
        <v>52.94444444444444</v>
      </c>
    </row>
    <row r="46" ht="15.75">
      <c r="P46" s="44"/>
    </row>
    <row r="47" ht="16.5" thickBot="1">
      <c r="P47" s="44"/>
    </row>
    <row r="48" spans="15:17" ht="16.5" thickBot="1">
      <c r="O48" s="31" t="s">
        <v>57</v>
      </c>
      <c r="P48" s="49" t="s">
        <v>18</v>
      </c>
      <c r="Q48" s="50">
        <f>SUM(Q9:Q47)/7</f>
        <v>47.0945165945166</v>
      </c>
    </row>
  </sheetData>
  <sheetProtection/>
  <printOptions/>
  <pageMargins left="0.44" right="0.37" top="0.77" bottom="1" header="0.5" footer="0.5"/>
  <pageSetup fitToHeight="1" fitToWidth="1" orientation="landscape" scale="52" r:id="rId2"/>
  <headerFooter>
    <oddHeader>&amp;CTourism Vitality Alberta - Survey Score Template</oddHeader>
    <oddFooter>&amp;CAUMA TVA Spreadsheet Results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A1" sqref="A1:E40"/>
    </sheetView>
  </sheetViews>
  <sheetFormatPr defaultColWidth="11.00390625" defaultRowHeight="15.75"/>
  <cols>
    <col min="1" max="1" width="4.875" style="0" customWidth="1"/>
    <col min="2" max="2" width="52.75390625" style="0" customWidth="1"/>
    <col min="3" max="3" width="26.00390625" style="0" customWidth="1"/>
  </cols>
  <sheetData>
    <row r="1" ht="23.25">
      <c r="A1" s="11" t="s">
        <v>65</v>
      </c>
    </row>
    <row r="5" spans="2:3" ht="15.75">
      <c r="B5" s="26" t="s">
        <v>55</v>
      </c>
      <c r="C5" s="30" t="s">
        <v>64</v>
      </c>
    </row>
    <row r="6" spans="2:3" ht="16.5">
      <c r="B6" s="38" t="s">
        <v>37</v>
      </c>
      <c r="C6" s="5">
        <f>'Sample tabulation of results'!Q9</f>
        <v>47.227272727272734</v>
      </c>
    </row>
    <row r="7" spans="2:3" ht="16.5">
      <c r="B7" s="38" t="s">
        <v>56</v>
      </c>
      <c r="C7" s="5">
        <f>'Sample tabulation of results'!Q15</f>
        <v>42.02777777777778</v>
      </c>
    </row>
    <row r="8" spans="2:3" ht="16.5">
      <c r="B8" s="38" t="s">
        <v>36</v>
      </c>
      <c r="C8" s="5">
        <f>'Sample tabulation of results'!Q21</f>
        <v>62.75</v>
      </c>
    </row>
    <row r="9" spans="2:3" ht="16.5">
      <c r="B9" s="38" t="s">
        <v>35</v>
      </c>
      <c r="C9" s="5">
        <f>'Sample tabulation of results'!Q27</f>
        <v>39.25</v>
      </c>
    </row>
    <row r="10" spans="2:3" ht="16.5">
      <c r="B10" s="38" t="s">
        <v>38</v>
      </c>
      <c r="C10" s="5">
        <f>'Sample tabulation of results'!Q33</f>
        <v>51.65151515151515</v>
      </c>
    </row>
    <row r="11" spans="2:3" ht="16.5">
      <c r="B11" s="38" t="s">
        <v>39</v>
      </c>
      <c r="C11" s="5">
        <f>'Sample tabulation of results'!Q39</f>
        <v>33.810606060606055</v>
      </c>
    </row>
    <row r="12" spans="2:3" ht="16.5">
      <c r="B12" s="38" t="s">
        <v>63</v>
      </c>
      <c r="C12" s="5">
        <f>'Sample tabulation of results'!Q45</f>
        <v>52.94444444444444</v>
      </c>
    </row>
    <row r="13" spans="2:3" ht="15.75">
      <c r="B13" s="32" t="s">
        <v>18</v>
      </c>
      <c r="C13" s="34">
        <f>'Sample tabulation of results'!Q48</f>
        <v>47.0945165945166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portrait" scale="77" r:id="rId2"/>
  <headerFooter>
    <oddFooter>&amp;L&amp;F&amp;C&amp;D&amp;R&amp;A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1" sqref="A1:K32"/>
    </sheetView>
  </sheetViews>
  <sheetFormatPr defaultColWidth="11.00390625" defaultRowHeight="15.75"/>
  <cols>
    <col min="1" max="1" width="35.875" style="0" customWidth="1"/>
    <col min="2" max="2" width="22.875" style="0" customWidth="1"/>
  </cols>
  <sheetData>
    <row r="1" ht="23.25">
      <c r="A1" s="11" t="s">
        <v>37</v>
      </c>
    </row>
    <row r="3" ht="15.75">
      <c r="B3" s="30" t="s">
        <v>19</v>
      </c>
    </row>
    <row r="4" spans="1:4" ht="16.5">
      <c r="A4" s="8" t="s">
        <v>21</v>
      </c>
      <c r="B4" s="5">
        <f>'Sample tabulation of results'!P4</f>
        <v>47.5</v>
      </c>
      <c r="D4" s="7"/>
    </row>
    <row r="5" spans="1:4" ht="15.75">
      <c r="A5" s="1" t="s">
        <v>20</v>
      </c>
      <c r="B5" s="5">
        <f>'Sample tabulation of results'!P5</f>
        <v>47.72727272727273</v>
      </c>
      <c r="D5" s="7"/>
    </row>
    <row r="6" spans="1:4" ht="15.75">
      <c r="A6" s="2" t="s">
        <v>22</v>
      </c>
      <c r="B6" s="5">
        <f>'Sample tabulation of results'!P6</f>
        <v>58.333333333333336</v>
      </c>
      <c r="D6" s="7"/>
    </row>
    <row r="7" spans="1:4" ht="15.75">
      <c r="A7" s="2" t="s">
        <v>23</v>
      </c>
      <c r="B7" s="5">
        <f>'Sample tabulation of results'!P7</f>
        <v>41.66666666666667</v>
      </c>
      <c r="D7" s="7"/>
    </row>
    <row r="8" spans="1:4" ht="15.75">
      <c r="A8" s="2" t="s">
        <v>24</v>
      </c>
      <c r="B8" s="5">
        <f>'Sample tabulation of results'!P8</f>
        <v>40.909090909090914</v>
      </c>
      <c r="D8" s="7"/>
    </row>
    <row r="9" spans="1:2" s="13" customFormat="1" ht="16.5">
      <c r="A9" s="14" t="s">
        <v>18</v>
      </c>
      <c r="B9" s="12">
        <f>'Sample tabulation of results'!Q9</f>
        <v>47.227272727272734</v>
      </c>
    </row>
    <row r="23" ht="15.75">
      <c r="C23" t="s">
        <v>17</v>
      </c>
    </row>
  </sheetData>
  <sheetProtection/>
  <printOptions/>
  <pageMargins left="0.75" right="0.75" top="1" bottom="1" header="0.5" footer="0.5"/>
  <pageSetup fitToHeight="1" fitToWidth="1" orientation="landscape" scale="71" r:id="rId2"/>
  <headerFooter>
    <oddFooter>&amp;L&amp;F&amp;C&amp;D&amp;R&amp;A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1" sqref="A1:K32"/>
    </sheetView>
  </sheetViews>
  <sheetFormatPr defaultColWidth="11.00390625" defaultRowHeight="15.75"/>
  <cols>
    <col min="1" max="1" width="35.875" style="0" customWidth="1"/>
    <col min="2" max="2" width="22.875" style="0" customWidth="1"/>
  </cols>
  <sheetData>
    <row r="1" ht="23.25">
      <c r="A1" s="11" t="s">
        <v>56</v>
      </c>
    </row>
    <row r="3" ht="15.75">
      <c r="B3" s="30" t="s">
        <v>19</v>
      </c>
    </row>
    <row r="4" spans="1:4" ht="15.75">
      <c r="A4" s="36" t="s">
        <v>25</v>
      </c>
      <c r="B4" s="5">
        <f>'Sample tabulation of results'!P10</f>
        <v>55.55555555555556</v>
      </c>
      <c r="D4" s="7"/>
    </row>
    <row r="5" spans="1:4" ht="16.5">
      <c r="A5" s="39" t="s">
        <v>26</v>
      </c>
      <c r="B5" s="5">
        <f>'Sample tabulation of results'!P11</f>
        <v>54.166666666666664</v>
      </c>
      <c r="D5" s="7"/>
    </row>
    <row r="6" spans="1:4" ht="15.75">
      <c r="A6" s="36" t="s">
        <v>27</v>
      </c>
      <c r="B6" s="5">
        <f>'Sample tabulation of results'!P12</f>
        <v>72.91666666666666</v>
      </c>
      <c r="D6" s="7"/>
    </row>
    <row r="7" spans="1:4" ht="15.75">
      <c r="A7" s="36" t="s">
        <v>28</v>
      </c>
      <c r="B7" s="5">
        <f>'Sample tabulation of results'!P13</f>
        <v>12.5</v>
      </c>
      <c r="D7" s="7"/>
    </row>
    <row r="8" spans="1:4" ht="15.75">
      <c r="A8" s="36" t="s">
        <v>29</v>
      </c>
      <c r="B8" s="5">
        <f>'Sample tabulation of results'!P14</f>
        <v>15</v>
      </c>
      <c r="D8" s="7"/>
    </row>
    <row r="9" spans="1:2" s="13" customFormat="1" ht="16.5">
      <c r="A9" s="14" t="s">
        <v>18</v>
      </c>
      <c r="B9" s="12">
        <f>'Sample tabulation of results'!Q15</f>
        <v>42.02777777777778</v>
      </c>
    </row>
    <row r="23" ht="15.75">
      <c r="C23" t="s">
        <v>17</v>
      </c>
    </row>
  </sheetData>
  <sheetProtection/>
  <printOptions/>
  <pageMargins left="0.75" right="0.75" top="1" bottom="1" header="0.5" footer="0.5"/>
  <pageSetup fitToHeight="1" fitToWidth="1" orientation="landscape" scale="71" r:id="rId2"/>
  <headerFooter alignWithMargins="0">
    <oddFooter>&amp;L&amp;F&amp;C&amp;D&amp;R&amp;A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1" sqref="A1:K32"/>
    </sheetView>
  </sheetViews>
  <sheetFormatPr defaultColWidth="11.00390625" defaultRowHeight="15.75"/>
  <cols>
    <col min="1" max="1" width="35.875" style="0" customWidth="1"/>
    <col min="2" max="2" width="22.875" style="0" customWidth="1"/>
  </cols>
  <sheetData>
    <row r="1" ht="23.25">
      <c r="A1" s="11" t="s">
        <v>36</v>
      </c>
    </row>
    <row r="3" ht="15.75">
      <c r="B3" s="30" t="s">
        <v>19</v>
      </c>
    </row>
    <row r="4" spans="1:4" ht="15.75">
      <c r="A4" s="1" t="s">
        <v>30</v>
      </c>
      <c r="B4" s="5">
        <f>'Sample tabulation of results'!P16</f>
        <v>58.333333333333336</v>
      </c>
      <c r="D4" s="7"/>
    </row>
    <row r="5" spans="1:4" ht="15.75">
      <c r="A5" s="1" t="s">
        <v>31</v>
      </c>
      <c r="B5" s="5">
        <f>'Sample tabulation of results'!P17</f>
        <v>56.25</v>
      </c>
      <c r="D5" s="7"/>
    </row>
    <row r="6" spans="1:4" ht="16.5">
      <c r="A6" s="3" t="s">
        <v>32</v>
      </c>
      <c r="B6" s="5">
        <f>'Sample tabulation of results'!P18</f>
        <v>77.08333333333334</v>
      </c>
      <c r="D6" s="7"/>
    </row>
    <row r="7" spans="1:4" ht="15.75">
      <c r="A7" s="1" t="s">
        <v>33</v>
      </c>
      <c r="B7" s="5">
        <f>'Sample tabulation of results'!P19</f>
        <v>64.58333333333334</v>
      </c>
      <c r="D7" s="7"/>
    </row>
    <row r="8" spans="1:4" ht="15.75">
      <c r="A8" s="1" t="s">
        <v>34</v>
      </c>
      <c r="B8" s="5">
        <f>'Sample tabulation of results'!P20</f>
        <v>57.49999999999999</v>
      </c>
      <c r="D8" s="7"/>
    </row>
    <row r="9" spans="1:2" s="13" customFormat="1" ht="16.5">
      <c r="A9" s="14" t="s">
        <v>18</v>
      </c>
      <c r="B9" s="12">
        <f>'Sample tabulation of results'!Q21</f>
        <v>62.75</v>
      </c>
    </row>
    <row r="23" ht="15.75">
      <c r="C23" t="s">
        <v>17</v>
      </c>
    </row>
  </sheetData>
  <sheetProtection/>
  <printOptions/>
  <pageMargins left="0.75" right="0.75" top="1" bottom="1" header="0.5" footer="0.5"/>
  <pageSetup fitToHeight="1" fitToWidth="1" orientation="landscape" scale="71" r:id="rId2"/>
  <headerFooter alignWithMargins="0">
    <oddFooter>&amp;L&amp;F&amp;C&amp;D&amp;R&amp;A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1" sqref="A1:K32"/>
    </sheetView>
  </sheetViews>
  <sheetFormatPr defaultColWidth="11.00390625" defaultRowHeight="15.75"/>
  <cols>
    <col min="1" max="1" width="35.875" style="0" customWidth="1"/>
    <col min="2" max="2" width="22.875" style="0" customWidth="1"/>
  </cols>
  <sheetData>
    <row r="1" ht="23.25">
      <c r="A1" s="11" t="s">
        <v>35</v>
      </c>
    </row>
    <row r="3" ht="15.75">
      <c r="B3" s="30" t="s">
        <v>19</v>
      </c>
    </row>
    <row r="4" spans="1:4" ht="16.5">
      <c r="A4" s="35" t="s">
        <v>40</v>
      </c>
      <c r="B4" s="5">
        <f>'Sample tabulation of results'!P22</f>
        <v>27.500000000000004</v>
      </c>
      <c r="D4" s="7"/>
    </row>
    <row r="5" spans="1:4" ht="15.75">
      <c r="A5" s="36" t="s">
        <v>41</v>
      </c>
      <c r="B5" s="5">
        <f>'Sample tabulation of results'!P23</f>
        <v>38.63636363636363</v>
      </c>
      <c r="D5" s="7"/>
    </row>
    <row r="6" spans="1:4" ht="15.75">
      <c r="A6" s="37" t="s">
        <v>42</v>
      </c>
      <c r="B6" s="5">
        <f>'Sample tabulation of results'!P24</f>
        <v>54.166666666666664</v>
      </c>
      <c r="D6" s="7"/>
    </row>
    <row r="7" spans="1:4" ht="15.75">
      <c r="A7" s="37" t="s">
        <v>43</v>
      </c>
      <c r="B7" s="5">
        <f>'Sample tabulation of results'!P25</f>
        <v>39.58333333333333</v>
      </c>
      <c r="D7" s="7"/>
    </row>
    <row r="8" spans="1:4" ht="15.75">
      <c r="A8" s="37" t="s">
        <v>44</v>
      </c>
      <c r="B8" s="5">
        <f>'Sample tabulation of results'!P26</f>
        <v>36.36363636363637</v>
      </c>
      <c r="D8" s="7"/>
    </row>
    <row r="9" spans="1:2" s="13" customFormat="1" ht="16.5">
      <c r="A9" s="14" t="s">
        <v>18</v>
      </c>
      <c r="B9" s="12">
        <f>'Sample tabulation of results'!Q27</f>
        <v>39.25</v>
      </c>
    </row>
    <row r="23" ht="15.75">
      <c r="C23" t="s">
        <v>17</v>
      </c>
    </row>
  </sheetData>
  <sheetProtection/>
  <printOptions/>
  <pageMargins left="0.75" right="0.75" top="1" bottom="1" header="0.5" footer="0.5"/>
  <pageSetup fitToHeight="1" fitToWidth="1" orientation="landscape" scale="71" r:id="rId2"/>
  <headerFooter alignWithMargins="0">
    <oddFooter>&amp;L&amp;F&amp;C&amp;D&amp;R&amp;A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1" sqref="A1:K33"/>
    </sheetView>
  </sheetViews>
  <sheetFormatPr defaultColWidth="11.00390625" defaultRowHeight="15.75"/>
  <cols>
    <col min="1" max="1" width="35.875" style="0" customWidth="1"/>
    <col min="2" max="2" width="25.125" style="0" customWidth="1"/>
  </cols>
  <sheetData>
    <row r="1" ht="23.25">
      <c r="A1" s="11" t="s">
        <v>38</v>
      </c>
    </row>
    <row r="3" ht="15.75">
      <c r="B3" s="30" t="s">
        <v>19</v>
      </c>
    </row>
    <row r="4" spans="1:4" ht="16.5">
      <c r="A4" s="8" t="s">
        <v>45</v>
      </c>
      <c r="B4" s="5">
        <f>'Sample tabulation of results'!P28</f>
        <v>70</v>
      </c>
      <c r="D4" s="7"/>
    </row>
    <row r="5" spans="1:4" ht="15.75">
      <c r="A5" s="1" t="s">
        <v>46</v>
      </c>
      <c r="B5" s="5">
        <f>'Sample tabulation of results'!P29</f>
        <v>29.545454545454547</v>
      </c>
      <c r="D5" s="7"/>
    </row>
    <row r="6" spans="1:4" ht="15.75">
      <c r="A6" s="2" t="s">
        <v>47</v>
      </c>
      <c r="B6" s="5">
        <f>'Sample tabulation of results'!P30</f>
        <v>72.91666666666666</v>
      </c>
      <c r="D6" s="7"/>
    </row>
    <row r="7" spans="1:4" ht="15.75">
      <c r="A7" s="2" t="s">
        <v>48</v>
      </c>
      <c r="B7" s="5">
        <f>'Sample tabulation of results'!P31</f>
        <v>56.25</v>
      </c>
      <c r="D7" s="7"/>
    </row>
    <row r="8" spans="1:4" ht="15.75">
      <c r="A8" s="2" t="s">
        <v>49</v>
      </c>
      <c r="B8" s="5">
        <f>'Sample tabulation of results'!P32</f>
        <v>29.545454545454547</v>
      </c>
      <c r="D8" s="7"/>
    </row>
    <row r="9" spans="1:2" s="13" customFormat="1" ht="16.5">
      <c r="A9" s="14" t="s">
        <v>18</v>
      </c>
      <c r="B9" s="12">
        <f>'Sample tabulation of results'!Q33</f>
        <v>51.65151515151515</v>
      </c>
    </row>
    <row r="23" ht="15.75">
      <c r="C23" t="s">
        <v>17</v>
      </c>
    </row>
  </sheetData>
  <sheetProtection/>
  <printOptions/>
  <pageMargins left="0.75" right="0.75" top="1" bottom="1" header="0.5" footer="0.5"/>
  <pageSetup fitToHeight="1" fitToWidth="1" orientation="landscape" scale="70" r:id="rId2"/>
  <headerFooter alignWithMargins="0">
    <oddFooter>&amp;L&amp;F&amp;C&amp;D&amp;R&amp;A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1" sqref="A1:K31"/>
    </sheetView>
  </sheetViews>
  <sheetFormatPr defaultColWidth="11.00390625" defaultRowHeight="15.75"/>
  <cols>
    <col min="1" max="1" width="35.875" style="0" customWidth="1"/>
    <col min="2" max="2" width="22.875" style="0" customWidth="1"/>
  </cols>
  <sheetData>
    <row r="1" ht="23.25">
      <c r="A1" s="11" t="s">
        <v>39</v>
      </c>
    </row>
    <row r="3" ht="15.75">
      <c r="B3" s="30" t="s">
        <v>19</v>
      </c>
    </row>
    <row r="4" spans="1:4" ht="16.5">
      <c r="A4" s="35" t="s">
        <v>50</v>
      </c>
      <c r="B4" s="5">
        <f>'Sample tabulation of results'!P34</f>
        <v>32.5</v>
      </c>
      <c r="D4" s="7"/>
    </row>
    <row r="5" spans="1:4" ht="15.75">
      <c r="A5" s="36" t="s">
        <v>51</v>
      </c>
      <c r="B5" s="5">
        <f>'Sample tabulation of results'!P35</f>
        <v>31.818181818181817</v>
      </c>
      <c r="D5" s="7"/>
    </row>
    <row r="6" spans="1:4" ht="15.75">
      <c r="A6" s="37" t="s">
        <v>52</v>
      </c>
      <c r="B6" s="5">
        <f>'Sample tabulation of results'!P36</f>
        <v>50</v>
      </c>
      <c r="D6" s="7"/>
    </row>
    <row r="7" spans="1:4" ht="15.75">
      <c r="A7" s="37" t="s">
        <v>53</v>
      </c>
      <c r="B7" s="5">
        <f>'Sample tabulation of results'!P37</f>
        <v>22.916666666666664</v>
      </c>
      <c r="D7" s="7"/>
    </row>
    <row r="8" spans="1:4" ht="15.75">
      <c r="A8" s="37" t="s">
        <v>54</v>
      </c>
      <c r="B8" s="5">
        <f>'Sample tabulation of results'!P38</f>
        <v>31.818181818181817</v>
      </c>
      <c r="D8" s="7"/>
    </row>
    <row r="9" spans="1:2" s="13" customFormat="1" ht="16.5">
      <c r="A9" s="14" t="s">
        <v>18</v>
      </c>
      <c r="B9" s="12">
        <f>'Sample tabulation of results'!Q39</f>
        <v>33.810606060606055</v>
      </c>
    </row>
    <row r="23" ht="15.75">
      <c r="C23" t="s">
        <v>17</v>
      </c>
    </row>
  </sheetData>
  <sheetProtection/>
  <printOptions/>
  <pageMargins left="0.75" right="0.75" top="1" bottom="1" header="0.5" footer="0.5"/>
  <pageSetup fitToHeight="1" fitToWidth="1" orientation="landscape" scale="71" r:id="rId2"/>
  <headerFooter alignWithMargins="0">
    <oddFooter>&amp;L&amp;F&amp;C&amp;D&amp;R&amp;A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1" sqref="A1:K32"/>
    </sheetView>
  </sheetViews>
  <sheetFormatPr defaultColWidth="11.00390625" defaultRowHeight="15.75"/>
  <cols>
    <col min="1" max="1" width="35.875" style="0" customWidth="1"/>
    <col min="2" max="2" width="22.875" style="0" customWidth="1"/>
  </cols>
  <sheetData>
    <row r="1" ht="23.25">
      <c r="A1" s="11" t="s">
        <v>63</v>
      </c>
    </row>
    <row r="3" ht="15.75">
      <c r="B3" s="30" t="s">
        <v>19</v>
      </c>
    </row>
    <row r="4" spans="1:4" ht="15.75">
      <c r="A4" s="1" t="s">
        <v>58</v>
      </c>
      <c r="B4" s="5">
        <f>'Sample tabulation of results'!P40</f>
        <v>63.888888888888886</v>
      </c>
      <c r="D4" s="7"/>
    </row>
    <row r="5" spans="1:4" ht="15.75">
      <c r="A5" s="1" t="s">
        <v>59</v>
      </c>
      <c r="B5" s="5">
        <f>'Sample tabulation of results'!P41</f>
        <v>39.58333333333333</v>
      </c>
      <c r="D5" s="7"/>
    </row>
    <row r="6" spans="1:4" ht="16.5">
      <c r="A6" s="3" t="s">
        <v>60</v>
      </c>
      <c r="B6" s="5">
        <f>'Sample tabulation of results'!P42</f>
        <v>52.083333333333336</v>
      </c>
      <c r="D6" s="7"/>
    </row>
    <row r="7" spans="1:4" ht="15.75">
      <c r="A7" s="1" t="s">
        <v>61</v>
      </c>
      <c r="B7" s="5">
        <f>'Sample tabulation of results'!P43</f>
        <v>41.66666666666667</v>
      </c>
      <c r="D7" s="7"/>
    </row>
    <row r="8" spans="1:4" ht="15.75">
      <c r="A8" s="1" t="s">
        <v>62</v>
      </c>
      <c r="B8" s="5">
        <f>'Sample tabulation of results'!P44</f>
        <v>67.5</v>
      </c>
      <c r="D8" s="7"/>
    </row>
    <row r="9" spans="1:2" s="13" customFormat="1" ht="16.5">
      <c r="A9" s="14" t="s">
        <v>18</v>
      </c>
      <c r="B9" s="12">
        <f>'Sample tabulation of results'!Q45</f>
        <v>52.94444444444444</v>
      </c>
    </row>
    <row r="23" ht="15.75">
      <c r="C23" t="s">
        <v>17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2"/>
  <headerFooter alignWithMargins="0">
    <oddFooter>&amp;L&amp;F&amp;C&amp;D&amp;R&amp;A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 Metcalfe</dc:creator>
  <cp:keywords/>
  <dc:description/>
  <cp:lastModifiedBy>Karen Diaper</cp:lastModifiedBy>
  <cp:lastPrinted>2015-08-17T18:53:58Z</cp:lastPrinted>
  <dcterms:created xsi:type="dcterms:W3CDTF">2012-11-06T18:40:55Z</dcterms:created>
  <dcterms:modified xsi:type="dcterms:W3CDTF">2015-09-03T18:46:49Z</dcterms:modified>
  <cp:category/>
  <cp:version/>
  <cp:contentType/>
  <cp:contentStatus/>
</cp:coreProperties>
</file>